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Schwarz</author>
  </authors>
  <commentList>
    <comment ref="A9" authorId="0">
      <text>
        <r>
          <rPr>
            <b/>
            <sz val="8"/>
            <rFont val="Tahoma"/>
            <family val="0"/>
          </rPr>
          <t>Schwarz:</t>
        </r>
        <r>
          <rPr>
            <sz val="8"/>
            <rFont val="Tahoma"/>
            <family val="0"/>
          </rPr>
          <t xml:space="preserve">
Start Heizung</t>
        </r>
      </text>
    </comment>
  </commentList>
</comments>
</file>

<file path=xl/sharedStrings.xml><?xml version="1.0" encoding="utf-8"?>
<sst xmlns="http://schemas.openxmlformats.org/spreadsheetml/2006/main" count="15" uniqueCount="15">
  <si>
    <t>Strom</t>
  </si>
  <si>
    <t>Wasser</t>
  </si>
  <si>
    <t>Gas</t>
  </si>
  <si>
    <t>Im Jahr</t>
  </si>
  <si>
    <t>Einheiten p.d.</t>
  </si>
  <si>
    <t>Ablese</t>
  </si>
  <si>
    <t>-datum</t>
  </si>
  <si>
    <t>Nutz</t>
  </si>
  <si>
    <t>-tage</t>
  </si>
  <si>
    <t>Zählerstände</t>
  </si>
  <si>
    <t>Verbrauch pro Tag</t>
  </si>
  <si>
    <t>[fl.] m³ p.d.</t>
  </si>
  <si>
    <t>[gs.] m³ p.d.</t>
  </si>
  <si>
    <t>[el.] p.d. y2</t>
  </si>
  <si>
    <t>&lt;- Gasverbrauch im gewählten Zeitraum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</si>
</sst>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0.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0" fontId="0" fillId="5" borderId="0" xfId="0" applyFill="1" applyAlignment="1" quotePrefix="1">
      <alignment/>
    </xf>
    <xf numFmtId="0" fontId="0" fillId="5" borderId="0" xfId="0" applyNumberFormat="1" applyFill="1" applyAlignment="1" quotePrefix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7" borderId="0" xfId="0" applyNumberFormat="1" applyFont="1" applyFill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14" fontId="0" fillId="8" borderId="6" xfId="0" applyNumberForma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Alignment="1" quotePrefix="1">
      <alignment/>
    </xf>
    <xf numFmtId="0" fontId="2" fillId="8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Verbrauch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225"/>
          <c:w val="0.73125"/>
          <c:h val="0.7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Tabelle1!$B$5:$B$50</c:f>
              <c:numCache/>
            </c:numRef>
          </c:xVal>
          <c:yVal>
            <c:numRef>
              <c:f>Tabelle1!$C$5:$C$50</c:f>
              <c:numCache/>
            </c:numRef>
          </c:yVal>
          <c:smooth val="1"/>
        </c:ser>
        <c:ser>
          <c:idx val="1"/>
          <c:order val="1"/>
          <c:tx>
            <c:strRef>
              <c:f>Tabelle1!$D$3</c:f>
              <c:strCache>
                <c:ptCount val="1"/>
                <c:pt idx="0">
                  <c:v>Wasser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Tabelle1!$B$5:$B$50</c:f>
              <c:numCache/>
            </c:numRef>
          </c:xVal>
          <c:yVal>
            <c:numRef>
              <c:f>Tabelle1!$D$5:$D$50</c:f>
              <c:numCache/>
            </c:numRef>
          </c:yVal>
          <c:smooth val="1"/>
        </c:ser>
        <c:ser>
          <c:idx val="2"/>
          <c:order val="2"/>
          <c:tx>
            <c:strRef>
              <c:f>Tabelle1!$E$4</c:f>
              <c:strCache>
                <c:ptCount val="1"/>
                <c:pt idx="0">
                  <c:v>Strom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Tabelle1!$B$5:$B$50</c:f>
              <c:numCache/>
            </c:numRef>
          </c:xVal>
          <c:yVal>
            <c:numRef>
              <c:f>Tabelle1!$E$5:$E$50</c:f>
              <c:numCache/>
            </c:numRef>
          </c:yVal>
          <c:smooth val="1"/>
        </c:ser>
        <c:axId val="23732094"/>
        <c:axId val="40081767"/>
      </c:scatterChart>
      <c:valAx>
        <c:axId val="23732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1767"/>
        <c:crosses val="autoZero"/>
        <c:crossBetween val="midCat"/>
        <c:dispUnits/>
      </c:valAx>
      <c:valAx>
        <c:axId val="40081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Einheiten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32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0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Verbrauch pro Tag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7925"/>
          <c:w val="0.94"/>
          <c:h val="0.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Tabelle1!$F$4</c:f>
              <c:strCache>
                <c:ptCount val="1"/>
                <c:pt idx="0">
                  <c:v>[gs.] m³ p.d.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Tabelle1!$B$6:$B$130</c:f>
              <c:numCache/>
            </c:numRef>
          </c:xVal>
          <c:yVal>
            <c:numRef>
              <c:f>Tabelle1!$F$6:$F$130</c:f>
              <c:numCache/>
            </c:numRef>
          </c:yVal>
          <c:smooth val="0"/>
        </c:ser>
        <c:ser>
          <c:idx val="1"/>
          <c:order val="1"/>
          <c:tx>
            <c:strRef>
              <c:f>Tabelle1!$G$4</c:f>
              <c:strCache>
                <c:ptCount val="1"/>
                <c:pt idx="0">
                  <c:v>[fl.] m³ p.d.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Tabelle1!$B$6:$B$130</c:f>
              <c:numCache/>
            </c:numRef>
          </c:xVal>
          <c:yVal>
            <c:numRef>
              <c:f>Tabelle1!$G$6:$G$130</c:f>
              <c:numCache/>
            </c:numRef>
          </c:yVal>
          <c:smooth val="0"/>
        </c:ser>
        <c:axId val="51300924"/>
        <c:axId val="62932237"/>
      </c:scatterChart>
      <c:scatterChart>
        <c:scatterStyle val="lineMarker"/>
        <c:varyColors val="0"/>
        <c:ser>
          <c:idx val="2"/>
          <c:order val="2"/>
          <c:tx>
            <c:strRef>
              <c:f>Tabelle1!$H$4</c:f>
              <c:strCache>
                <c:ptCount val="1"/>
                <c:pt idx="0">
                  <c:v>[el.] p.d. 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Tabelle1!$B$6:$B$130</c:f>
              <c:numCache/>
            </c:numRef>
          </c:xVal>
          <c:yVal>
            <c:numRef>
              <c:f>Tabelle1!$H$6:$H$130</c:f>
              <c:numCache/>
            </c:numRef>
          </c:yVal>
          <c:smooth val="0"/>
        </c:ser>
        <c:axId val="12812714"/>
        <c:axId val="32347555"/>
      </c:scatterChart>
      <c:valAx>
        <c:axId val="51300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Nutzungstage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32237"/>
        <c:crosses val="autoZero"/>
        <c:crossBetween val="midCat"/>
        <c:dispUnits/>
      </c:valAx>
      <c:valAx>
        <c:axId val="629322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Einheiten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00924"/>
        <c:crosses val="autoZero"/>
        <c:crossBetween val="midCat"/>
        <c:dispUnits/>
      </c:valAx>
      <c:valAx>
        <c:axId val="12812714"/>
        <c:scaling>
          <c:orientation val="minMax"/>
        </c:scaling>
        <c:axPos val="b"/>
        <c:delete val="1"/>
        <c:majorTickMark val="in"/>
        <c:minorTickMark val="none"/>
        <c:tickLblPos val="nextTo"/>
        <c:crossAx val="32347555"/>
        <c:crosses val="max"/>
        <c:crossBetween val="midCat"/>
        <c:dispUnits/>
      </c:valAx>
      <c:valAx>
        <c:axId val="32347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127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133350</xdr:rowOff>
    </xdr:from>
    <xdr:to>
      <xdr:col>13</xdr:col>
      <xdr:colOff>190500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4953000" y="790575"/>
        <a:ext cx="51625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22</xdr:row>
      <xdr:rowOff>133350</xdr:rowOff>
    </xdr:from>
    <xdr:to>
      <xdr:col>13</xdr:col>
      <xdr:colOff>190500</xdr:colOff>
      <xdr:row>39</xdr:row>
      <xdr:rowOff>123825</xdr:rowOff>
    </xdr:to>
    <xdr:graphicFrame>
      <xdr:nvGraphicFramePr>
        <xdr:cNvPr id="2" name="Chart 3"/>
        <xdr:cNvGraphicFramePr/>
      </xdr:nvGraphicFramePr>
      <xdr:xfrm>
        <a:off x="4953000" y="3705225"/>
        <a:ext cx="5162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7109375" style="7" customWidth="1"/>
    <col min="2" max="2" width="6.57421875" style="6" customWidth="1"/>
    <col min="3" max="3" width="4.421875" style="11" bestFit="1" customWidth="1"/>
    <col min="4" max="4" width="7.421875" style="14" bestFit="1" customWidth="1"/>
    <col min="5" max="5" width="6.00390625" style="16" bestFit="1" customWidth="1"/>
    <col min="6" max="6" width="11.140625" style="1" bestFit="1" customWidth="1"/>
    <col min="7" max="7" width="12.421875" style="1" bestFit="1" customWidth="1"/>
    <col min="8" max="8" width="10.421875" style="1" bestFit="1" customWidth="1"/>
    <col min="9" max="9" width="10.140625" style="29" bestFit="1" customWidth="1"/>
    <col min="10" max="10" width="34.28125" style="29" bestFit="1" customWidth="1"/>
    <col min="11" max="16384" width="11.421875" style="29" customWidth="1"/>
  </cols>
  <sheetData>
    <row r="1" spans="3:12" ht="12.75">
      <c r="C1" s="21" t="s">
        <v>9</v>
      </c>
      <c r="D1" s="22"/>
      <c r="E1" s="23"/>
      <c r="F1" s="24" t="s">
        <v>10</v>
      </c>
      <c r="G1" s="25"/>
      <c r="H1" s="25"/>
      <c r="I1" s="34" t="s">
        <v>3</v>
      </c>
      <c r="J1" s="30"/>
      <c r="K1" s="30"/>
      <c r="L1" s="30"/>
    </row>
    <row r="2" spans="1:12" ht="12.75">
      <c r="A2" s="7" t="s">
        <v>5</v>
      </c>
      <c r="B2" s="6" t="s">
        <v>7</v>
      </c>
      <c r="C2" s="11" t="s">
        <v>2</v>
      </c>
      <c r="D2" s="12"/>
      <c r="E2" s="13"/>
      <c r="F2" s="2">
        <v>20</v>
      </c>
      <c r="G2" s="2" t="s">
        <v>4</v>
      </c>
      <c r="H2" s="2"/>
      <c r="I2" s="31">
        <v>37987</v>
      </c>
      <c r="J2" s="30"/>
      <c r="K2" s="30"/>
      <c r="L2" s="30"/>
    </row>
    <row r="3" spans="1:12" ht="12.75">
      <c r="A3" s="9" t="s">
        <v>6</v>
      </c>
      <c r="B3" s="10" t="s">
        <v>8</v>
      </c>
      <c r="D3" s="14" t="s">
        <v>1</v>
      </c>
      <c r="E3" s="15"/>
      <c r="F3" s="5">
        <v>4</v>
      </c>
      <c r="G3" s="5"/>
      <c r="H3" s="5"/>
      <c r="I3" s="31">
        <f>I2+365</f>
        <v>38352</v>
      </c>
      <c r="J3" s="30"/>
      <c r="K3" s="30"/>
      <c r="L3" s="30"/>
    </row>
    <row r="4" spans="1:12" ht="13.5" thickBot="1">
      <c r="A4" s="20"/>
      <c r="B4" s="4"/>
      <c r="E4" s="16" t="s">
        <v>0</v>
      </c>
      <c r="F4" s="17" t="s">
        <v>12</v>
      </c>
      <c r="G4" s="18" t="s">
        <v>11</v>
      </c>
      <c r="H4" s="19" t="s">
        <v>13</v>
      </c>
      <c r="I4" s="32" t="str">
        <f>SUMPRODUCT(((A$5:A$1000)&gt;=I$2)*((A$5:A$1000)&lt;=I$3)*(C$5:C$1000))&amp;" gas"</f>
        <v>330 gas</v>
      </c>
      <c r="J4" s="33" t="s">
        <v>14</v>
      </c>
      <c r="K4" s="30"/>
      <c r="L4" s="30"/>
    </row>
    <row r="5" spans="1:5" ht="12.75">
      <c r="A5" s="8">
        <v>38200</v>
      </c>
      <c r="B5" s="6">
        <v>0</v>
      </c>
      <c r="C5" s="26">
        <v>100</v>
      </c>
      <c r="D5" s="27">
        <v>0</v>
      </c>
      <c r="E5" s="28">
        <v>180</v>
      </c>
    </row>
    <row r="6" spans="1:8" ht="12.75">
      <c r="A6" s="8">
        <v>38231</v>
      </c>
      <c r="B6" s="6">
        <f>$A6-$A$5</f>
        <v>31</v>
      </c>
      <c r="C6" s="26">
        <v>110</v>
      </c>
      <c r="D6" s="27">
        <v>3</v>
      </c>
      <c r="E6" s="28">
        <v>320</v>
      </c>
      <c r="F6" s="2">
        <f>ROUND((C6-C5)/($A6-$A5),2)</f>
        <v>0.32</v>
      </c>
      <c r="G6" s="5">
        <f>ROUND((D6-D5)/($A6-$A5),$F$3)*$F$2</f>
        <v>1.936</v>
      </c>
      <c r="H6" s="3">
        <f>ROUND((E6-E5)/($A6-$A5),2)</f>
        <v>4.52</v>
      </c>
    </row>
    <row r="7" spans="1:8" ht="12.75">
      <c r="A7" s="8">
        <v>38240</v>
      </c>
      <c r="B7" s="6">
        <f aca="true" t="shared" si="0" ref="B7:B12">$A7-$A$5</f>
        <v>40</v>
      </c>
      <c r="C7" s="26">
        <v>120</v>
      </c>
      <c r="D7" s="27">
        <v>5</v>
      </c>
      <c r="E7" s="28">
        <v>390</v>
      </c>
      <c r="F7" s="2">
        <f>ROUND((C7-C6)/($A7-$A6),2)</f>
        <v>1.11</v>
      </c>
      <c r="G7" s="5">
        <f>ROUND((D7-D6)/($A7-$A6),$F$3)*$F$2</f>
        <v>4.444</v>
      </c>
      <c r="H7" s="3">
        <f>ROUND((E7-E6)/($A7-$A6),2)</f>
        <v>7.78</v>
      </c>
    </row>
    <row r="8" spans="1:8" ht="12.75">
      <c r="A8" s="8">
        <v>38241</v>
      </c>
      <c r="B8" s="6">
        <f t="shared" si="0"/>
        <v>41</v>
      </c>
      <c r="C8" s="26"/>
      <c r="D8" s="27"/>
      <c r="E8" s="28"/>
      <c r="F8" s="2"/>
      <c r="G8" s="5"/>
      <c r="H8" s="3"/>
    </row>
    <row r="9" spans="1:8" ht="12.75">
      <c r="A9" s="8">
        <v>38246</v>
      </c>
      <c r="B9" s="6">
        <f t="shared" si="0"/>
        <v>46</v>
      </c>
      <c r="C9" s="26"/>
      <c r="D9" s="27"/>
      <c r="E9" s="28"/>
      <c r="F9" s="2"/>
      <c r="G9" s="5"/>
      <c r="H9" s="3"/>
    </row>
    <row r="10" spans="1:8" ht="12.75">
      <c r="A10" s="8">
        <v>38250</v>
      </c>
      <c r="B10" s="6">
        <f t="shared" si="0"/>
        <v>50</v>
      </c>
      <c r="C10" s="26"/>
      <c r="D10" s="27"/>
      <c r="E10" s="28"/>
      <c r="F10" s="2"/>
      <c r="G10" s="5"/>
      <c r="H10" s="3"/>
    </row>
    <row r="11" spans="1:8" ht="12.75">
      <c r="A11" s="8">
        <v>38261</v>
      </c>
      <c r="B11" s="6">
        <f t="shared" si="0"/>
        <v>61</v>
      </c>
      <c r="C11" s="26"/>
      <c r="D11" s="27"/>
      <c r="E11" s="28"/>
      <c r="F11" s="2"/>
      <c r="G11" s="5"/>
      <c r="H11" s="3"/>
    </row>
    <row r="12" spans="1:8" ht="12.75">
      <c r="A12" s="8">
        <v>38271</v>
      </c>
      <c r="B12" s="6">
        <f t="shared" si="0"/>
        <v>71</v>
      </c>
      <c r="C12" s="26"/>
      <c r="D12" s="27"/>
      <c r="E12" s="28"/>
      <c r="F12" s="2"/>
      <c r="G12" s="5"/>
      <c r="H12" s="3"/>
    </row>
    <row r="13" spans="1:8" ht="12.75">
      <c r="A13" s="8">
        <v>38280</v>
      </c>
      <c r="B13" s="6">
        <f>IF(($A13-$A$5)&gt;0,$A13-$A$5,"")</f>
        <v>80</v>
      </c>
      <c r="C13" s="26"/>
      <c r="D13" s="27"/>
      <c r="E13" s="28"/>
      <c r="F13" s="2"/>
      <c r="G13" s="5"/>
      <c r="H13" s="3"/>
    </row>
    <row r="14" spans="1:8" ht="12.75">
      <c r="A14" s="8">
        <v>38290</v>
      </c>
      <c r="B14" s="6">
        <f aca="true" t="shared" si="1" ref="B14:B44">IF(($A14-$A$5)&gt;0,$A14-$A$5,"")</f>
        <v>90</v>
      </c>
      <c r="C14" s="26"/>
      <c r="D14" s="27"/>
      <c r="E14" s="28"/>
      <c r="F14" s="2"/>
      <c r="G14" s="5"/>
      <c r="H14" s="3"/>
    </row>
    <row r="15" spans="1:8" ht="12.75">
      <c r="A15" s="8">
        <v>38302</v>
      </c>
      <c r="B15" s="6">
        <f t="shared" si="1"/>
        <v>102</v>
      </c>
      <c r="C15" s="26"/>
      <c r="D15" s="27"/>
      <c r="E15" s="28"/>
      <c r="F15" s="2"/>
      <c r="G15" s="5"/>
      <c r="H15" s="3"/>
    </row>
    <row r="16" spans="1:8" ht="12.75">
      <c r="A16" s="8">
        <v>38309</v>
      </c>
      <c r="B16" s="6">
        <f t="shared" si="1"/>
        <v>109</v>
      </c>
      <c r="C16" s="26"/>
      <c r="D16" s="27"/>
      <c r="E16" s="28"/>
      <c r="F16" s="2"/>
      <c r="G16" s="5"/>
      <c r="H16" s="3"/>
    </row>
    <row r="17" spans="1:8" ht="12.75">
      <c r="A17" s="8">
        <v>38312</v>
      </c>
      <c r="B17" s="6">
        <f t="shared" si="1"/>
        <v>112</v>
      </c>
      <c r="C17" s="26"/>
      <c r="D17" s="27"/>
      <c r="E17" s="28"/>
      <c r="F17" s="2"/>
      <c r="G17" s="5"/>
      <c r="H17" s="3"/>
    </row>
    <row r="18" spans="1:8" ht="12.75">
      <c r="A18" s="8">
        <v>38313</v>
      </c>
      <c r="B18" s="6">
        <f t="shared" si="1"/>
        <v>113</v>
      </c>
      <c r="C18" s="26"/>
      <c r="D18" s="27"/>
      <c r="E18" s="28"/>
      <c r="F18" s="2"/>
      <c r="G18" s="5"/>
      <c r="H18" s="3"/>
    </row>
    <row r="19" spans="1:8" ht="12.75">
      <c r="A19" s="8">
        <v>38317</v>
      </c>
      <c r="B19" s="6">
        <f t="shared" si="1"/>
        <v>117</v>
      </c>
      <c r="C19" s="26"/>
      <c r="D19" s="27"/>
      <c r="E19" s="28"/>
      <c r="F19" s="2"/>
      <c r="G19" s="5"/>
      <c r="H19" s="3"/>
    </row>
    <row r="20" spans="1:8" ht="12.75">
      <c r="A20" s="8">
        <v>38319</v>
      </c>
      <c r="B20" s="6">
        <f t="shared" si="1"/>
        <v>119</v>
      </c>
      <c r="C20" s="26"/>
      <c r="D20" s="27"/>
      <c r="E20" s="28"/>
      <c r="F20" s="2"/>
      <c r="G20" s="5"/>
      <c r="H20" s="3"/>
    </row>
    <row r="21" spans="1:8" ht="12.75">
      <c r="A21" s="8">
        <v>38322</v>
      </c>
      <c r="B21" s="6">
        <f t="shared" si="1"/>
        <v>122</v>
      </c>
      <c r="C21" s="26"/>
      <c r="D21" s="27"/>
      <c r="E21" s="28"/>
      <c r="F21" s="2"/>
      <c r="G21" s="5"/>
      <c r="H21" s="3"/>
    </row>
    <row r="22" spans="1:8" ht="12.75">
      <c r="A22" s="8">
        <v>38327</v>
      </c>
      <c r="B22" s="6">
        <f t="shared" si="1"/>
        <v>127</v>
      </c>
      <c r="C22" s="26"/>
      <c r="D22" s="27"/>
      <c r="E22" s="28"/>
      <c r="F22" s="2"/>
      <c r="G22" s="5"/>
      <c r="H22" s="3"/>
    </row>
    <row r="23" spans="1:8" ht="12.75">
      <c r="A23" s="8">
        <v>38340</v>
      </c>
      <c r="B23" s="6">
        <f t="shared" si="1"/>
        <v>140</v>
      </c>
      <c r="C23" s="26"/>
      <c r="D23" s="27"/>
      <c r="E23" s="28"/>
      <c r="F23" s="2"/>
      <c r="G23" s="5"/>
      <c r="H23" s="3"/>
    </row>
    <row r="24" spans="1:8" ht="12.75">
      <c r="A24" s="8">
        <v>38347</v>
      </c>
      <c r="B24" s="6">
        <f t="shared" si="1"/>
        <v>147</v>
      </c>
      <c r="C24" s="26"/>
      <c r="D24" s="27"/>
      <c r="E24" s="28"/>
      <c r="F24" s="2"/>
      <c r="G24" s="5"/>
      <c r="H24" s="3"/>
    </row>
    <row r="25" spans="1:8" ht="12.75">
      <c r="A25" s="8">
        <v>38352</v>
      </c>
      <c r="B25" s="6">
        <f t="shared" si="1"/>
        <v>152</v>
      </c>
      <c r="C25" s="26"/>
      <c r="D25" s="27"/>
      <c r="E25" s="28"/>
      <c r="F25" s="2"/>
      <c r="G25" s="5"/>
      <c r="H25" s="3"/>
    </row>
    <row r="26" spans="1:8" ht="12.75">
      <c r="A26" s="8">
        <v>38361</v>
      </c>
      <c r="B26" s="6">
        <f>IF(($A26-$A$5)&gt;0,$A26-$A$5,"")</f>
        <v>161</v>
      </c>
      <c r="C26" s="26"/>
      <c r="D26" s="27"/>
      <c r="E26" s="28"/>
      <c r="F26" s="2"/>
      <c r="G26" s="5"/>
      <c r="H26" s="3"/>
    </row>
    <row r="27" spans="1:8" ht="12.75">
      <c r="A27" s="8">
        <v>38381</v>
      </c>
      <c r="B27" s="6">
        <f t="shared" si="1"/>
        <v>181</v>
      </c>
      <c r="C27" s="26"/>
      <c r="D27" s="27"/>
      <c r="E27" s="28"/>
      <c r="F27" s="2"/>
      <c r="G27" s="5"/>
      <c r="H27" s="3"/>
    </row>
    <row r="28" spans="1:8" ht="12.75">
      <c r="A28" s="8">
        <v>38387</v>
      </c>
      <c r="B28" s="6">
        <f t="shared" si="1"/>
        <v>187</v>
      </c>
      <c r="C28" s="26"/>
      <c r="D28" s="27"/>
      <c r="E28" s="28"/>
      <c r="F28" s="2"/>
      <c r="G28" s="5"/>
      <c r="H28" s="3"/>
    </row>
    <row r="29" spans="1:8" ht="12.75">
      <c r="A29" s="8">
        <v>38398</v>
      </c>
      <c r="B29" s="6">
        <f t="shared" si="1"/>
        <v>198</v>
      </c>
      <c r="C29" s="26"/>
      <c r="D29" s="27"/>
      <c r="E29" s="28"/>
      <c r="F29" s="2"/>
      <c r="G29" s="5"/>
      <c r="H29" s="3"/>
    </row>
    <row r="30" spans="1:8" ht="12.75">
      <c r="A30" s="8">
        <v>38403</v>
      </c>
      <c r="B30" s="6">
        <f t="shared" si="1"/>
        <v>203</v>
      </c>
      <c r="C30" s="26"/>
      <c r="D30" s="27"/>
      <c r="E30" s="28"/>
      <c r="F30" s="2"/>
      <c r="G30" s="5"/>
      <c r="H30" s="3"/>
    </row>
    <row r="31" spans="1:8" ht="12.75">
      <c r="A31" s="8">
        <v>38408</v>
      </c>
      <c r="B31" s="6">
        <f t="shared" si="1"/>
        <v>208</v>
      </c>
      <c r="C31" s="26"/>
      <c r="D31" s="27"/>
      <c r="E31" s="28"/>
      <c r="F31" s="2"/>
      <c r="G31" s="5"/>
      <c r="H31" s="3"/>
    </row>
    <row r="32" spans="1:8" ht="12.75">
      <c r="A32" s="8">
        <v>38424</v>
      </c>
      <c r="B32" s="6">
        <f t="shared" si="1"/>
        <v>224</v>
      </c>
      <c r="C32" s="26"/>
      <c r="D32" s="27"/>
      <c r="E32" s="28"/>
      <c r="F32" s="2"/>
      <c r="G32" s="5"/>
      <c r="H32" s="3"/>
    </row>
    <row r="33" spans="1:8" ht="12.75">
      <c r="A33" s="8">
        <v>38432</v>
      </c>
      <c r="B33" s="6">
        <f t="shared" si="1"/>
        <v>232</v>
      </c>
      <c r="C33" s="26"/>
      <c r="D33" s="27"/>
      <c r="E33" s="28"/>
      <c r="F33" s="2"/>
      <c r="G33" s="5"/>
      <c r="H33" s="3"/>
    </row>
    <row r="34" spans="1:8" ht="12.75">
      <c r="A34" s="8">
        <v>38441</v>
      </c>
      <c r="B34" s="6">
        <f t="shared" si="1"/>
        <v>241</v>
      </c>
      <c r="C34" s="26"/>
      <c r="D34" s="27"/>
      <c r="E34" s="28"/>
      <c r="F34" s="2"/>
      <c r="G34" s="5"/>
      <c r="H34" s="3"/>
    </row>
    <row r="35" spans="1:8" ht="12.75">
      <c r="A35" s="8">
        <v>38444</v>
      </c>
      <c r="B35" s="6">
        <f t="shared" si="1"/>
        <v>244</v>
      </c>
      <c r="C35" s="26"/>
      <c r="D35" s="27"/>
      <c r="E35" s="28"/>
      <c r="F35" s="2"/>
      <c r="G35" s="5"/>
      <c r="H35" s="3"/>
    </row>
    <row r="36" spans="1:8" ht="12.75">
      <c r="A36" s="8">
        <v>38452</v>
      </c>
      <c r="B36" s="6">
        <f t="shared" si="1"/>
        <v>252</v>
      </c>
      <c r="C36" s="26"/>
      <c r="D36" s="27"/>
      <c r="E36" s="28"/>
      <c r="F36" s="2"/>
      <c r="G36" s="5"/>
      <c r="H36" s="3"/>
    </row>
    <row r="37" spans="1:8" ht="12.75">
      <c r="A37" s="8">
        <v>38458</v>
      </c>
      <c r="B37" s="6">
        <f t="shared" si="1"/>
        <v>258</v>
      </c>
      <c r="C37" s="26"/>
      <c r="D37" s="27"/>
      <c r="E37" s="28"/>
      <c r="F37" s="2"/>
      <c r="G37" s="5"/>
      <c r="H37" s="3"/>
    </row>
    <row r="38" spans="1:8" ht="12.75">
      <c r="A38" s="8">
        <v>38469</v>
      </c>
      <c r="B38" s="6">
        <f t="shared" si="1"/>
        <v>269</v>
      </c>
      <c r="C38" s="26"/>
      <c r="D38" s="27"/>
      <c r="E38" s="28"/>
      <c r="F38" s="2"/>
      <c r="G38" s="5"/>
      <c r="H38" s="3"/>
    </row>
    <row r="39" spans="1:8" ht="12.75">
      <c r="A39" s="8">
        <v>38473</v>
      </c>
      <c r="B39" s="6">
        <f t="shared" si="1"/>
        <v>273</v>
      </c>
      <c r="C39" s="26"/>
      <c r="D39" s="27"/>
      <c r="E39" s="28"/>
      <c r="F39" s="2"/>
      <c r="G39" s="5"/>
      <c r="H39" s="3"/>
    </row>
    <row r="40" spans="1:8" ht="12.75">
      <c r="A40" s="8">
        <v>38478</v>
      </c>
      <c r="B40" s="6">
        <f t="shared" si="1"/>
        <v>278</v>
      </c>
      <c r="C40" s="26"/>
      <c r="D40" s="27"/>
      <c r="E40" s="28"/>
      <c r="F40" s="2"/>
      <c r="G40" s="5"/>
      <c r="H40" s="3"/>
    </row>
    <row r="41" spans="1:8" ht="12.75">
      <c r="A41" s="8">
        <v>38486</v>
      </c>
      <c r="B41" s="6">
        <f t="shared" si="1"/>
        <v>286</v>
      </c>
      <c r="C41" s="26"/>
      <c r="D41" s="27"/>
      <c r="E41" s="28"/>
      <c r="F41" s="2"/>
      <c r="G41" s="5"/>
      <c r="H41" s="3"/>
    </row>
    <row r="42" spans="1:8" ht="12.75">
      <c r="A42" s="8">
        <v>38493</v>
      </c>
      <c r="B42" s="6">
        <f t="shared" si="1"/>
        <v>293</v>
      </c>
      <c r="C42" s="26"/>
      <c r="D42" s="27"/>
      <c r="E42" s="28"/>
      <c r="F42" s="2"/>
      <c r="G42" s="5"/>
      <c r="H42" s="3"/>
    </row>
    <row r="43" spans="1:8" ht="12.75">
      <c r="A43" s="8">
        <v>38506</v>
      </c>
      <c r="B43" s="6">
        <f t="shared" si="1"/>
        <v>306</v>
      </c>
      <c r="C43" s="26"/>
      <c r="D43" s="27"/>
      <c r="E43" s="28"/>
      <c r="F43" s="2"/>
      <c r="G43" s="5"/>
      <c r="H43" s="3"/>
    </row>
    <row r="44" spans="1:8" ht="12.75">
      <c r="A44" s="8">
        <v>38518</v>
      </c>
      <c r="B44" s="6">
        <f t="shared" si="1"/>
        <v>318</v>
      </c>
      <c r="C44" s="26"/>
      <c r="D44" s="27"/>
      <c r="E44" s="28"/>
      <c r="F44" s="2"/>
      <c r="G44" s="5"/>
      <c r="H44" s="3"/>
    </row>
    <row r="45" spans="6:8" ht="12.75">
      <c r="F45" s="2"/>
      <c r="G45" s="5"/>
      <c r="H45" s="3"/>
    </row>
    <row r="46" spans="6:8" ht="12.75">
      <c r="F46" s="2"/>
      <c r="G46" s="5"/>
      <c r="H46" s="3"/>
    </row>
    <row r="47" spans="6:8" ht="12.75">
      <c r="F47" s="2"/>
      <c r="G47" s="5"/>
      <c r="H47" s="3"/>
    </row>
    <row r="48" spans="6:8" ht="12.75">
      <c r="F48" s="2"/>
      <c r="G48" s="5"/>
      <c r="H48" s="3"/>
    </row>
    <row r="49" spans="6:8" ht="12.75">
      <c r="F49" s="2"/>
      <c r="G49" s="5"/>
      <c r="H49" s="3"/>
    </row>
    <row r="50" spans="6:8" ht="12.75">
      <c r="F50" s="2"/>
      <c r="G50" s="5"/>
      <c r="H50" s="3"/>
    </row>
    <row r="51" spans="6:8" ht="12.75">
      <c r="F51" s="2"/>
      <c r="G51" s="5"/>
      <c r="H51" s="3"/>
    </row>
    <row r="52" spans="6:8" ht="12.75">
      <c r="F52" s="2"/>
      <c r="G52" s="5"/>
      <c r="H52" s="3"/>
    </row>
    <row r="53" spans="6:8" ht="12.75">
      <c r="F53" s="2"/>
      <c r="G53" s="5"/>
      <c r="H53" s="3"/>
    </row>
    <row r="54" spans="6:8" ht="12.75">
      <c r="F54" s="2"/>
      <c r="G54" s="5"/>
      <c r="H54" s="3"/>
    </row>
    <row r="55" spans="6:8" ht="12.75">
      <c r="F55" s="2"/>
      <c r="G55" s="5"/>
      <c r="H55" s="3"/>
    </row>
    <row r="56" spans="6:8" ht="12.75">
      <c r="F56" s="2"/>
      <c r="G56" s="5"/>
      <c r="H56" s="3"/>
    </row>
    <row r="57" spans="6:8" ht="12.75">
      <c r="F57" s="2"/>
      <c r="G57" s="5"/>
      <c r="H57" s="3"/>
    </row>
    <row r="58" spans="6:8" ht="12.75">
      <c r="F58" s="2"/>
      <c r="G58" s="5"/>
      <c r="H58" s="3"/>
    </row>
    <row r="59" spans="6:8" ht="12.75">
      <c r="F59" s="2"/>
      <c r="G59" s="5"/>
      <c r="H59" s="3"/>
    </row>
    <row r="60" spans="6:8" ht="12.75">
      <c r="F60" s="2"/>
      <c r="G60" s="5"/>
      <c r="H60" s="3"/>
    </row>
    <row r="61" spans="6:8" ht="12.75">
      <c r="F61" s="2"/>
      <c r="G61" s="5"/>
      <c r="H61" s="3"/>
    </row>
    <row r="62" spans="6:8" ht="12.75">
      <c r="F62" s="2"/>
      <c r="G62" s="5"/>
      <c r="H62" s="3"/>
    </row>
    <row r="63" spans="6:8" ht="12.75">
      <c r="F63" s="2"/>
      <c r="G63" s="5"/>
      <c r="H63" s="3"/>
    </row>
    <row r="64" spans="6:8" ht="12.75">
      <c r="F64" s="2"/>
      <c r="G64" s="5"/>
      <c r="H64" s="3"/>
    </row>
    <row r="65" spans="6:8" ht="12.75">
      <c r="F65" s="2"/>
      <c r="G65" s="5"/>
      <c r="H65" s="3"/>
    </row>
    <row r="66" spans="6:8" ht="12.75">
      <c r="F66" s="2"/>
      <c r="G66" s="5"/>
      <c r="H66" s="3"/>
    </row>
    <row r="67" spans="6:8" ht="12.75">
      <c r="F67" s="2"/>
      <c r="G67" s="5"/>
      <c r="H67" s="3"/>
    </row>
    <row r="68" spans="6:8" ht="12.75">
      <c r="F68" s="2"/>
      <c r="G68" s="5"/>
      <c r="H68" s="3"/>
    </row>
    <row r="69" spans="6:8" ht="12.75">
      <c r="F69" s="2"/>
      <c r="G69" s="5"/>
      <c r="H69" s="3"/>
    </row>
    <row r="70" spans="6:8" ht="12.75">
      <c r="F70" s="2"/>
      <c r="G70" s="5"/>
      <c r="H70" s="3"/>
    </row>
    <row r="71" spans="6:8" ht="12.75">
      <c r="F71" s="2"/>
      <c r="G71" s="5"/>
      <c r="H71" s="3"/>
    </row>
    <row r="72" spans="6:8" ht="12.75">
      <c r="F72" s="2"/>
      <c r="G72" s="5"/>
      <c r="H72" s="3"/>
    </row>
    <row r="73" spans="6:8" ht="12.75">
      <c r="F73" s="2"/>
      <c r="G73" s="5"/>
      <c r="H73" s="3"/>
    </row>
    <row r="74" spans="6:8" ht="12.75">
      <c r="F74" s="2"/>
      <c r="G74" s="5"/>
      <c r="H74" s="3"/>
    </row>
    <row r="75" spans="6:8" ht="12.75">
      <c r="F75" s="2"/>
      <c r="G75" s="5"/>
      <c r="H75" s="3"/>
    </row>
    <row r="76" spans="6:8" ht="12.75">
      <c r="F76" s="2"/>
      <c r="G76" s="5"/>
      <c r="H76" s="3"/>
    </row>
    <row r="77" spans="6:8" ht="12.75">
      <c r="F77" s="2"/>
      <c r="G77" s="5"/>
      <c r="H77" s="3"/>
    </row>
    <row r="78" spans="6:8" ht="12.75">
      <c r="F78" s="2"/>
      <c r="G78" s="5"/>
      <c r="H78" s="3"/>
    </row>
    <row r="79" spans="6:8" ht="12.75">
      <c r="F79" s="2"/>
      <c r="G79" s="5"/>
      <c r="H79" s="3"/>
    </row>
    <row r="80" spans="6:8" ht="12.75">
      <c r="F80" s="2"/>
      <c r="G80" s="5"/>
      <c r="H80" s="3"/>
    </row>
    <row r="81" spans="6:8" ht="12.75">
      <c r="F81" s="2"/>
      <c r="G81" s="5"/>
      <c r="H81" s="3"/>
    </row>
    <row r="82" spans="6:8" ht="12.75">
      <c r="F82" s="2"/>
      <c r="G82" s="5"/>
      <c r="H82" s="3"/>
    </row>
    <row r="83" spans="6:8" ht="12.75">
      <c r="F83" s="2"/>
      <c r="G83" s="5"/>
      <c r="H83" s="3"/>
    </row>
    <row r="84" spans="6:8" ht="12.75">
      <c r="F84" s="2"/>
      <c r="G84" s="5"/>
      <c r="H84" s="3"/>
    </row>
    <row r="85" spans="6:8" ht="12.75">
      <c r="F85" s="2"/>
      <c r="G85" s="5"/>
      <c r="H85" s="3"/>
    </row>
    <row r="86" spans="6:8" ht="12.75">
      <c r="F86" s="2"/>
      <c r="G86" s="5"/>
      <c r="H86" s="3"/>
    </row>
    <row r="87" spans="6:8" ht="12.75">
      <c r="F87" s="2"/>
      <c r="G87" s="5"/>
      <c r="H87" s="3"/>
    </row>
    <row r="88" spans="6:8" ht="12.75">
      <c r="F88" s="2"/>
      <c r="G88" s="5"/>
      <c r="H88" s="3"/>
    </row>
    <row r="89" spans="6:8" ht="12.75">
      <c r="F89" s="2"/>
      <c r="G89" s="5"/>
      <c r="H89" s="3"/>
    </row>
    <row r="90" spans="6:8" ht="12.75">
      <c r="F90" s="2"/>
      <c r="G90" s="5"/>
      <c r="H90" s="3"/>
    </row>
    <row r="91" spans="6:8" ht="12.75">
      <c r="F91" s="2"/>
      <c r="G91" s="5"/>
      <c r="H91" s="3"/>
    </row>
    <row r="92" spans="6:8" ht="12.75">
      <c r="F92" s="2"/>
      <c r="G92" s="5"/>
      <c r="H92" s="3"/>
    </row>
    <row r="93" spans="6:8" ht="12.75">
      <c r="F93" s="2"/>
      <c r="G93" s="5"/>
      <c r="H93" s="3"/>
    </row>
    <row r="94" spans="6:8" ht="12.75">
      <c r="F94" s="2"/>
      <c r="G94" s="5"/>
      <c r="H94" s="3"/>
    </row>
    <row r="95" spans="6:8" ht="12.75">
      <c r="F95" s="2"/>
      <c r="G95" s="5"/>
      <c r="H95" s="3"/>
    </row>
    <row r="96" spans="6:8" ht="12.75">
      <c r="F96" s="2"/>
      <c r="G96" s="5"/>
      <c r="H96" s="3"/>
    </row>
    <row r="97" spans="6:8" ht="12.75">
      <c r="F97" s="2"/>
      <c r="G97" s="5"/>
      <c r="H97" s="3"/>
    </row>
    <row r="98" spans="6:8" ht="12.75">
      <c r="F98" s="2"/>
      <c r="G98" s="5"/>
      <c r="H98" s="3"/>
    </row>
    <row r="99" spans="6:8" ht="12.75">
      <c r="F99" s="2"/>
      <c r="G99" s="5"/>
      <c r="H99" s="3"/>
    </row>
    <row r="100" spans="6:8" ht="12.75">
      <c r="F100" s="2"/>
      <c r="G100" s="5"/>
      <c r="H100" s="3"/>
    </row>
    <row r="101" spans="6:8" ht="12.75">
      <c r="F101" s="2"/>
      <c r="G101" s="5"/>
      <c r="H101" s="3"/>
    </row>
  </sheetData>
  <mergeCells count="2">
    <mergeCell ref="C1:E1"/>
    <mergeCell ref="F1:H1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Schwarz</cp:lastModifiedBy>
  <dcterms:created xsi:type="dcterms:W3CDTF">2004-09-08T10:20:51Z</dcterms:created>
  <dcterms:modified xsi:type="dcterms:W3CDTF">2005-06-22T11:31:33Z</dcterms:modified>
  <cp:category/>
  <cp:version/>
  <cp:contentType/>
  <cp:contentStatus/>
</cp:coreProperties>
</file>